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J16" i="1"/>
  <c r="J4" i="1"/>
  <c r="J28" i="1"/>
  <c r="J13" i="1"/>
  <c r="J29" i="1"/>
  <c r="J17" i="1"/>
  <c r="J8" i="1"/>
  <c r="J19" i="1"/>
  <c r="J30" i="1"/>
  <c r="J21" i="1"/>
  <c r="J31" i="1"/>
  <c r="J5" i="1"/>
  <c r="J24" i="1"/>
  <c r="J3" i="1"/>
  <c r="J25" i="1"/>
  <c r="J26" i="1"/>
  <c r="J10" i="1"/>
  <c r="J20" i="1"/>
  <c r="J11" i="1"/>
  <c r="J7" i="1"/>
  <c r="J9" i="1"/>
  <c r="J22" i="1"/>
  <c r="J12" i="1"/>
  <c r="J2" i="1"/>
  <c r="J6" i="1"/>
  <c r="J27" i="1"/>
  <c r="J14" i="1"/>
  <c r="J15" i="1"/>
  <c r="J18" i="1"/>
  <c r="E8" i="1"/>
  <c r="E16" i="1"/>
  <c r="H17" i="1"/>
  <c r="H21" i="1"/>
  <c r="H20" i="1"/>
  <c r="H26" i="1"/>
  <c r="H30" i="1"/>
  <c r="H5" i="1"/>
  <c r="H11" i="1"/>
  <c r="H6" i="1"/>
  <c r="H2" i="1"/>
  <c r="H4" i="1"/>
  <c r="H24" i="1"/>
  <c r="H3" i="1"/>
  <c r="H22" i="1"/>
  <c r="H23" i="1"/>
  <c r="H13" i="1"/>
  <c r="H10" i="1"/>
  <c r="H7" i="1"/>
  <c r="H12" i="1"/>
  <c r="H16" i="1"/>
  <c r="H29" i="1"/>
  <c r="H31" i="1"/>
  <c r="H9" i="1"/>
  <c r="H14" i="1"/>
  <c r="H18" i="1"/>
  <c r="H19" i="1"/>
  <c r="H8" i="1"/>
  <c r="H25" i="1"/>
  <c r="H27" i="1"/>
  <c r="H15" i="1"/>
  <c r="H28" i="1"/>
  <c r="D17" i="1"/>
  <c r="D21" i="1"/>
  <c r="D20" i="1"/>
  <c r="D26" i="1"/>
  <c r="D30" i="1"/>
  <c r="D5" i="1"/>
  <c r="D11" i="1"/>
  <c r="D6" i="1"/>
  <c r="D2" i="1"/>
  <c r="D4" i="1"/>
  <c r="D24" i="1"/>
  <c r="D3" i="1"/>
  <c r="D22" i="1"/>
  <c r="D23" i="1"/>
  <c r="D13" i="1"/>
  <c r="D10" i="1"/>
  <c r="D7" i="1"/>
  <c r="D12" i="1"/>
  <c r="D16" i="1"/>
  <c r="D29" i="1"/>
  <c r="D31" i="1"/>
  <c r="D9" i="1"/>
  <c r="D14" i="1"/>
  <c r="D18" i="1"/>
  <c r="D19" i="1"/>
  <c r="D8" i="1"/>
  <c r="D25" i="1"/>
  <c r="D27" i="1"/>
  <c r="D15" i="1"/>
  <c r="D28" i="1"/>
  <c r="K28" i="1" l="1"/>
  <c r="K27" i="1"/>
  <c r="K8" i="1"/>
  <c r="K18" i="1"/>
  <c r="K9" i="1"/>
  <c r="K29" i="1"/>
  <c r="K12" i="1"/>
  <c r="K10" i="1"/>
  <c r="K23" i="1"/>
  <c r="K3" i="1"/>
  <c r="K4" i="1"/>
  <c r="K6" i="1"/>
  <c r="K5" i="1"/>
  <c r="K26" i="1"/>
  <c r="K21" i="1"/>
  <c r="K15" i="1"/>
  <c r="K25" i="1"/>
  <c r="K19" i="1"/>
  <c r="K14" i="1"/>
  <c r="K31" i="1"/>
  <c r="K16" i="1"/>
  <c r="K7" i="1"/>
  <c r="K13" i="1"/>
  <c r="K22" i="1"/>
  <c r="K24" i="1"/>
  <c r="K2" i="1"/>
  <c r="K11" i="1"/>
  <c r="K30" i="1"/>
  <c r="K20" i="1"/>
  <c r="K17" i="1"/>
</calcChain>
</file>

<file path=xl/sharedStrings.xml><?xml version="1.0" encoding="utf-8"?>
<sst xmlns="http://schemas.openxmlformats.org/spreadsheetml/2006/main" count="71" uniqueCount="71">
  <si>
    <t>Team</t>
  </si>
  <si>
    <t>W</t>
  </si>
  <si>
    <t>L</t>
  </si>
  <si>
    <t>Actual %</t>
  </si>
  <si>
    <t>WAR</t>
  </si>
  <si>
    <t>New Win%</t>
  </si>
  <si>
    <t>Player</t>
  </si>
  <si>
    <t>Yankees</t>
  </si>
  <si>
    <t>Rays</t>
  </si>
  <si>
    <t>Orioles</t>
  </si>
  <si>
    <t>Blue Jays</t>
  </si>
  <si>
    <t>Red Sox</t>
  </si>
  <si>
    <t>White Sox</t>
  </si>
  <si>
    <t>Tigers</t>
  </si>
  <si>
    <t>Indians</t>
  </si>
  <si>
    <t>Twins</t>
  </si>
  <si>
    <t>Royals</t>
  </si>
  <si>
    <t>Rangers</t>
  </si>
  <si>
    <t>A's</t>
  </si>
  <si>
    <t>Angels</t>
  </si>
  <si>
    <t>Mariners</t>
  </si>
  <si>
    <t>Nationals</t>
  </si>
  <si>
    <t>Braves</t>
  </si>
  <si>
    <t>Mets</t>
  </si>
  <si>
    <t>Phillies</t>
  </si>
  <si>
    <t>Marlins</t>
  </si>
  <si>
    <t>Reds</t>
  </si>
  <si>
    <t>Pirates</t>
  </si>
  <si>
    <t>Cardinals</t>
  </si>
  <si>
    <t>Brewers</t>
  </si>
  <si>
    <t>Cubs</t>
  </si>
  <si>
    <t>Astros</t>
  </si>
  <si>
    <t>Dodgers</t>
  </si>
  <si>
    <t>Giants</t>
  </si>
  <si>
    <t>Diamondbacks</t>
  </si>
  <si>
    <t>Padres</t>
  </si>
  <si>
    <t>Rockies</t>
  </si>
  <si>
    <t>Xavier Nady</t>
  </si>
  <si>
    <t>Jair Jurrjens</t>
  </si>
  <si>
    <t>Manny Acosta</t>
  </si>
  <si>
    <t>Ty Wigginton</t>
  </si>
  <si>
    <t>Chris Coghlan</t>
  </si>
  <si>
    <t>Miguel Cairo</t>
  </si>
  <si>
    <t>Nate McLouth</t>
  </si>
  <si>
    <t>Eduardo Sanchez</t>
  </si>
  <si>
    <t>John Axford</t>
  </si>
  <si>
    <t>Joe Mather</t>
  </si>
  <si>
    <t>Jordan Lyles</t>
  </si>
  <si>
    <t>Dee Gordon</t>
  </si>
  <si>
    <t>Tim Lincecum</t>
  </si>
  <si>
    <t>Daniel hudson</t>
  </si>
  <si>
    <t>Jason Bartlett</t>
  </si>
  <si>
    <t>Ramon Hernandez</t>
  </si>
  <si>
    <t>Cory Wade</t>
  </si>
  <si>
    <t>Hideki Matsui</t>
  </si>
  <si>
    <t>Brian Roberts</t>
  </si>
  <si>
    <t>Ricky Romero</t>
  </si>
  <si>
    <t>Ryan Kalish</t>
  </si>
  <si>
    <t>Brent Morel</t>
  </si>
  <si>
    <t>Ryan Raburn</t>
  </si>
  <si>
    <t>Josh Tomlin</t>
  </si>
  <si>
    <t>Nick Blackburn</t>
  </si>
  <si>
    <t>Jeff Francouer</t>
  </si>
  <si>
    <t>Michael Young</t>
  </si>
  <si>
    <t>Tyson Ross</t>
  </si>
  <si>
    <t>Ervin Santana</t>
  </si>
  <si>
    <t>Chone Figgins</t>
  </si>
  <si>
    <t>Rank</t>
  </si>
  <si>
    <t>Rank Change</t>
  </si>
  <si>
    <t>New rank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</si>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</sst>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ont="1" applyBorder="1"/>
    <xf numFmtId="168" fontId="0" fillId="0" borderId="1" xfId="0" applyNumberFormat="1" applyFont="1" applyBorder="1"/>
    <xf numFmtId="0" fontId="1" fillId="2" borderId="0" xfId="0" applyFont="1" applyFill="1" applyBorder="1"/>
    <xf numFmtId="1" fontId="0" fillId="0" borderId="1" xfId="0" applyNumberFormat="1" applyFont="1" applyBorder="1"/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5" displayName="Table5" ref="A1:K31" totalsRowShown="0" headerRowDxfId="0" dataDxfId="1" tableBorderDxfId="13">
  <autoFilter ref="A1:K31"/>
  <tableColumns count="11">
    <tableColumn id="1" name="Team" dataDxfId="12"/>
    <tableColumn id="2" name="W" dataDxfId="11"/>
    <tableColumn id="3" name="L" dataDxfId="10"/>
    <tableColumn id="4" name="Actual %" dataDxfId="9">
      <calculatedColumnFormula>B2/(B2+C2)</calculatedColumnFormula>
    </tableColumn>
    <tableColumn id="5" name="Rank" dataDxfId="8"/>
    <tableColumn id="6" name="Player" dataDxfId="7"/>
    <tableColumn id="7" name="WAR" dataDxfId="6"/>
    <tableColumn id="8" name="New Win%" dataDxfId="5">
      <calculatedColumnFormula>(B2-G2)/(B2+C2)</calculatedColumnFormula>
    </tableColumn>
    <tableColumn id="9" name="New rank" dataDxfId="4"/>
    <tableColumn id="10" name="Rank Change" dataDxfId="3">
      <calculatedColumnFormula>Sheet1!$E2-Sheet1!$I2</calculatedColumnFormula>
    </tableColumn>
    <tableColumn id="11" name="% Change" dataDxfId="2">
      <calculatedColumnFormula>Sheet1!$H2-Sheet1!$D2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15" sqref="I15"/>
    </sheetView>
  </sheetViews>
  <sheetFormatPr defaultRowHeight="15" x14ac:dyDescent="0.25"/>
  <cols>
    <col min="1" max="1" width="14" bestFit="1" customWidth="1"/>
    <col min="4" max="4" width="10.5703125" customWidth="1"/>
    <col min="5" max="5" width="9.5703125" customWidth="1"/>
    <col min="6" max="6" width="17.42578125" customWidth="1"/>
    <col min="8" max="8" width="12.85546875" customWidth="1"/>
    <col min="9" max="9" width="11.42578125" customWidth="1"/>
    <col min="10" max="10" width="14.28515625" customWidth="1"/>
    <col min="11" max="11" width="11.5703125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67</v>
      </c>
      <c r="F1" s="3" t="s">
        <v>6</v>
      </c>
      <c r="G1" s="3" t="s">
        <v>4</v>
      </c>
      <c r="H1" s="3" t="s">
        <v>5</v>
      </c>
      <c r="I1" s="3" t="s">
        <v>69</v>
      </c>
      <c r="J1" s="3" t="s">
        <v>68</v>
      </c>
      <c r="K1" s="3" t="s">
        <v>70</v>
      </c>
    </row>
    <row r="2" spans="1:11" x14ac:dyDescent="0.25">
      <c r="A2" s="1" t="s">
        <v>16</v>
      </c>
      <c r="B2" s="1">
        <v>49</v>
      </c>
      <c r="C2" s="1">
        <v>65</v>
      </c>
      <c r="D2" s="2">
        <f>B2/(B2+C2)</f>
        <v>0.42982456140350878</v>
      </c>
      <c r="E2" s="4">
        <v>27</v>
      </c>
      <c r="F2" s="1" t="s">
        <v>62</v>
      </c>
      <c r="G2" s="1">
        <v>-2.8</v>
      </c>
      <c r="H2" s="2">
        <f>(B2-G2)/(B2+C2)</f>
        <v>0.45438596491228067</v>
      </c>
      <c r="I2" s="4">
        <v>25</v>
      </c>
      <c r="J2" s="4">
        <f>Sheet1!$E2-Sheet1!$I2</f>
        <v>2</v>
      </c>
      <c r="K2" s="2">
        <f>Sheet1!$H2-Sheet1!$D2</f>
        <v>2.4561403508771895E-2</v>
      </c>
    </row>
    <row r="3" spans="1:11" x14ac:dyDescent="0.25">
      <c r="A3" s="1" t="s">
        <v>19</v>
      </c>
      <c r="B3" s="1">
        <v>60</v>
      </c>
      <c r="C3" s="1">
        <v>56</v>
      </c>
      <c r="D3" s="2">
        <f>B3/(B3+C3)</f>
        <v>0.51724137931034486</v>
      </c>
      <c r="E3" s="4">
        <v>15</v>
      </c>
      <c r="F3" s="1" t="s">
        <v>65</v>
      </c>
      <c r="G3" s="1">
        <v>-2.1</v>
      </c>
      <c r="H3" s="2">
        <f>(B3-G3)/(B3+C3)</f>
        <v>0.53534482758620694</v>
      </c>
      <c r="I3" s="4">
        <v>15</v>
      </c>
      <c r="J3" s="4">
        <f>Sheet1!$E3-Sheet1!$I3</f>
        <v>0</v>
      </c>
      <c r="K3" s="2">
        <f>Sheet1!$H3-Sheet1!$D3</f>
        <v>1.8103448275862077E-2</v>
      </c>
    </row>
    <row r="4" spans="1:11" x14ac:dyDescent="0.25">
      <c r="A4" s="1" t="s">
        <v>17</v>
      </c>
      <c r="B4" s="1">
        <v>67</v>
      </c>
      <c r="C4" s="1">
        <v>47</v>
      </c>
      <c r="D4" s="2">
        <f>B4/(B4+C4)</f>
        <v>0.58771929824561409</v>
      </c>
      <c r="E4" s="4">
        <v>4</v>
      </c>
      <c r="F4" s="1" t="s">
        <v>63</v>
      </c>
      <c r="G4" s="1">
        <v>-2</v>
      </c>
      <c r="H4" s="2">
        <f>(B4-G4)/(B4+C4)</f>
        <v>0.60526315789473684</v>
      </c>
      <c r="I4" s="4">
        <v>3</v>
      </c>
      <c r="J4" s="4">
        <f>Sheet1!$E4-Sheet1!$I4</f>
        <v>1</v>
      </c>
      <c r="K4" s="2">
        <f>Sheet1!$H4-Sheet1!$D4</f>
        <v>1.7543859649122751E-2</v>
      </c>
    </row>
    <row r="5" spans="1:11" x14ac:dyDescent="0.25">
      <c r="A5" s="1" t="s">
        <v>13</v>
      </c>
      <c r="B5" s="1">
        <v>61</v>
      </c>
      <c r="C5" s="1">
        <v>55</v>
      </c>
      <c r="D5" s="2">
        <f>B5/(B5+C5)</f>
        <v>0.52586206896551724</v>
      </c>
      <c r="E5" s="4">
        <v>14</v>
      </c>
      <c r="F5" s="1" t="s">
        <v>59</v>
      </c>
      <c r="G5" s="1">
        <v>-1.9</v>
      </c>
      <c r="H5" s="2">
        <f>(B5-G5)/(B5+C5)</f>
        <v>0.54224137931034477</v>
      </c>
      <c r="I5" s="4">
        <v>13</v>
      </c>
      <c r="J5" s="4">
        <f>Sheet1!$E5-Sheet1!$I5</f>
        <v>1</v>
      </c>
      <c r="K5" s="2">
        <f>Sheet1!$H5-Sheet1!$D5</f>
        <v>1.6379310344827536E-2</v>
      </c>
    </row>
    <row r="6" spans="1:11" x14ac:dyDescent="0.25">
      <c r="A6" s="1" t="s">
        <v>15</v>
      </c>
      <c r="B6" s="1">
        <v>50</v>
      </c>
      <c r="C6" s="1">
        <v>65</v>
      </c>
      <c r="D6" s="2">
        <f>B6/(B6+C6)</f>
        <v>0.43478260869565216</v>
      </c>
      <c r="E6" s="4">
        <v>26</v>
      </c>
      <c r="F6" s="1" t="s">
        <v>61</v>
      </c>
      <c r="G6" s="1">
        <v>-1.9</v>
      </c>
      <c r="H6" s="2">
        <f>(B6-G6)/(B6+C6)</f>
        <v>0.45130434782608697</v>
      </c>
      <c r="I6" s="4">
        <v>26</v>
      </c>
      <c r="J6" s="4">
        <f>Sheet1!$E6-Sheet1!$I6</f>
        <v>0</v>
      </c>
      <c r="K6" s="2">
        <f>Sheet1!$H6-Sheet1!$D6</f>
        <v>1.6521739130434809E-2</v>
      </c>
    </row>
    <row r="7" spans="1:11" x14ac:dyDescent="0.25">
      <c r="A7" s="1" t="s">
        <v>24</v>
      </c>
      <c r="B7" s="1">
        <v>53</v>
      </c>
      <c r="C7" s="1">
        <v>62</v>
      </c>
      <c r="D7" s="2">
        <f>B7/(B7+C7)</f>
        <v>0.46086956521739131</v>
      </c>
      <c r="E7" s="4">
        <v>21</v>
      </c>
      <c r="F7" s="1" t="s">
        <v>40</v>
      </c>
      <c r="G7" s="1">
        <v>-1.8</v>
      </c>
      <c r="H7" s="2">
        <f>(B7-G7)/(B7+C7)</f>
        <v>0.47652173913043477</v>
      </c>
      <c r="I7" s="4">
        <v>21</v>
      </c>
      <c r="J7" s="4">
        <f>Sheet1!$E7-Sheet1!$I7</f>
        <v>0</v>
      </c>
      <c r="K7" s="2">
        <f>Sheet1!$H7-Sheet1!$D7</f>
        <v>1.5652173913043466E-2</v>
      </c>
    </row>
    <row r="8" spans="1:11" x14ac:dyDescent="0.25">
      <c r="A8" s="1" t="s">
        <v>33</v>
      </c>
      <c r="B8" s="1">
        <v>63</v>
      </c>
      <c r="C8" s="1">
        <v>53</v>
      </c>
      <c r="D8" s="2">
        <f>B8/(B8+C8)</f>
        <v>0.5431034482758621</v>
      </c>
      <c r="E8" s="4">
        <f>10</f>
        <v>10</v>
      </c>
      <c r="F8" s="1" t="s">
        <v>49</v>
      </c>
      <c r="G8" s="1">
        <v>-1.6</v>
      </c>
      <c r="H8" s="2">
        <f>(B8-G8)/(B8+C8)</f>
        <v>0.55689655172413788</v>
      </c>
      <c r="I8" s="4">
        <v>8</v>
      </c>
      <c r="J8" s="4">
        <f>Sheet1!$E8-Sheet1!$I8</f>
        <v>2</v>
      </c>
      <c r="K8" s="2">
        <f>Sheet1!$H8-Sheet1!$D8</f>
        <v>1.3793103448275779E-2</v>
      </c>
    </row>
    <row r="9" spans="1:11" x14ac:dyDescent="0.25">
      <c r="A9" s="1" t="s">
        <v>29</v>
      </c>
      <c r="B9" s="1">
        <v>52</v>
      </c>
      <c r="C9" s="1">
        <v>62</v>
      </c>
      <c r="D9" s="2">
        <f>B9/(B9+C9)</f>
        <v>0.45614035087719296</v>
      </c>
      <c r="E9" s="4">
        <v>22</v>
      </c>
      <c r="F9" s="1" t="s">
        <v>45</v>
      </c>
      <c r="G9" s="1">
        <v>-1.6</v>
      </c>
      <c r="H9" s="2">
        <f>(B9-G9)/(B9+C9)</f>
        <v>0.47017543859649125</v>
      </c>
      <c r="I9" s="4">
        <v>22</v>
      </c>
      <c r="J9" s="4">
        <f>Sheet1!$E9-Sheet1!$I9</f>
        <v>0</v>
      </c>
      <c r="K9" s="2">
        <f>Sheet1!$H9-Sheet1!$D9</f>
        <v>1.4035087719298289E-2</v>
      </c>
    </row>
    <row r="10" spans="1:11" x14ac:dyDescent="0.25">
      <c r="A10" s="1" t="s">
        <v>23</v>
      </c>
      <c r="B10" s="1">
        <v>55</v>
      </c>
      <c r="C10" s="1">
        <v>60</v>
      </c>
      <c r="D10" s="2">
        <f>B10/(B10+C10)</f>
        <v>0.47826086956521741</v>
      </c>
      <c r="E10" s="4">
        <v>19</v>
      </c>
      <c r="F10" s="1" t="s">
        <v>39</v>
      </c>
      <c r="G10" s="1">
        <v>-1.5</v>
      </c>
      <c r="H10" s="2">
        <f>(B10-G10)/(B10+C10)</f>
        <v>0.49130434782608695</v>
      </c>
      <c r="I10" s="4">
        <v>18</v>
      </c>
      <c r="J10" s="4">
        <f>Sheet1!$E10-Sheet1!$I10</f>
        <v>1</v>
      </c>
      <c r="K10" s="2">
        <f>Sheet1!$H10-Sheet1!$D10</f>
        <v>1.3043478260869545E-2</v>
      </c>
    </row>
    <row r="11" spans="1:11" x14ac:dyDescent="0.25">
      <c r="A11" s="1" t="s">
        <v>14</v>
      </c>
      <c r="B11" s="1">
        <v>54</v>
      </c>
      <c r="C11" s="1">
        <v>62</v>
      </c>
      <c r="D11" s="2">
        <f>B11/(B11+C11)</f>
        <v>0.46551724137931033</v>
      </c>
      <c r="E11" s="4">
        <v>20</v>
      </c>
      <c r="F11" s="1" t="s">
        <v>60</v>
      </c>
      <c r="G11" s="1">
        <v>-1.5</v>
      </c>
      <c r="H11" s="2">
        <f>(B11-G11)/(B11+C11)</f>
        <v>0.47844827586206895</v>
      </c>
      <c r="I11" s="4">
        <v>20</v>
      </c>
      <c r="J11" s="4">
        <f>Sheet1!$E11-Sheet1!$I11</f>
        <v>0</v>
      </c>
      <c r="K11" s="2">
        <f>Sheet1!$H11-Sheet1!$D11</f>
        <v>1.2931034482758619E-2</v>
      </c>
    </row>
    <row r="12" spans="1:11" x14ac:dyDescent="0.25">
      <c r="A12" s="1" t="s">
        <v>25</v>
      </c>
      <c r="B12" s="1">
        <v>52</v>
      </c>
      <c r="C12" s="1">
        <v>64</v>
      </c>
      <c r="D12" s="2">
        <f>B12/(B12+C12)</f>
        <v>0.44827586206896552</v>
      </c>
      <c r="E12" s="4">
        <v>24</v>
      </c>
      <c r="F12" s="1" t="s">
        <v>41</v>
      </c>
      <c r="G12" s="1">
        <v>-1.5</v>
      </c>
      <c r="H12" s="2">
        <f>(B12-G12)/(B12+C12)</f>
        <v>0.46120689655172414</v>
      </c>
      <c r="I12" s="4">
        <v>24</v>
      </c>
      <c r="J12" s="4">
        <f>Sheet1!$E12-Sheet1!$I12</f>
        <v>0</v>
      </c>
      <c r="K12" s="2">
        <f>Sheet1!$H12-Sheet1!$D12</f>
        <v>1.2931034482758619E-2</v>
      </c>
    </row>
    <row r="13" spans="1:11" x14ac:dyDescent="0.25">
      <c r="A13" s="1" t="s">
        <v>22</v>
      </c>
      <c r="B13" s="1">
        <v>66</v>
      </c>
      <c r="C13" s="1">
        <v>49</v>
      </c>
      <c r="D13" s="2">
        <f>B13/(B13+C13)</f>
        <v>0.57391304347826089</v>
      </c>
      <c r="E13" s="4">
        <v>5</v>
      </c>
      <c r="F13" s="1" t="s">
        <v>38</v>
      </c>
      <c r="G13" s="1">
        <v>-1.4</v>
      </c>
      <c r="H13" s="2">
        <f>(B13-G13)/(B13+C13)</f>
        <v>0.58608695652173914</v>
      </c>
      <c r="I13" s="4">
        <v>5</v>
      </c>
      <c r="J13" s="4">
        <f>Sheet1!$E13-Sheet1!$I13</f>
        <v>0</v>
      </c>
      <c r="K13" s="2">
        <f>Sheet1!$H13-Sheet1!$D13</f>
        <v>1.2173913043478257E-2</v>
      </c>
    </row>
    <row r="14" spans="1:11" x14ac:dyDescent="0.25">
      <c r="A14" s="1" t="s">
        <v>30</v>
      </c>
      <c r="B14" s="1">
        <v>45</v>
      </c>
      <c r="C14" s="1">
        <v>69</v>
      </c>
      <c r="D14" s="2">
        <f>B14/(B14+C14)</f>
        <v>0.39473684210526316</v>
      </c>
      <c r="E14" s="4">
        <v>28</v>
      </c>
      <c r="F14" s="1" t="s">
        <v>46</v>
      </c>
      <c r="G14" s="1">
        <v>-1.4</v>
      </c>
      <c r="H14" s="2">
        <f>(B14-G14)/(B14+C14)</f>
        <v>0.40701754385964911</v>
      </c>
      <c r="I14" s="4">
        <v>28</v>
      </c>
      <c r="J14" s="4">
        <f>Sheet1!$E14-Sheet1!$I14</f>
        <v>0</v>
      </c>
      <c r="K14" s="2">
        <f>Sheet1!$H14-Sheet1!$D14</f>
        <v>1.2280701754385948E-2</v>
      </c>
    </row>
    <row r="15" spans="1:11" x14ac:dyDescent="0.25">
      <c r="A15" s="1" t="s">
        <v>36</v>
      </c>
      <c r="B15" s="1">
        <v>42</v>
      </c>
      <c r="C15" s="1">
        <v>71</v>
      </c>
      <c r="D15" s="2">
        <f>B15/(B15+C15)</f>
        <v>0.37168141592920356</v>
      </c>
      <c r="E15" s="4">
        <v>29</v>
      </c>
      <c r="F15" s="1" t="s">
        <v>52</v>
      </c>
      <c r="G15" s="1">
        <v>-1.4</v>
      </c>
      <c r="H15" s="2">
        <f>(B15-G15)/(B15+C15)</f>
        <v>0.384070796460177</v>
      </c>
      <c r="I15" s="4">
        <v>29</v>
      </c>
      <c r="J15" s="4">
        <f>Sheet1!$E15-Sheet1!$I15</f>
        <v>0</v>
      </c>
      <c r="K15" s="2">
        <f>Sheet1!$H15-Sheet1!$D15</f>
        <v>1.2389380530973437E-2</v>
      </c>
    </row>
    <row r="16" spans="1:11" x14ac:dyDescent="0.25">
      <c r="A16" s="1" t="s">
        <v>26</v>
      </c>
      <c r="B16" s="1">
        <v>69</v>
      </c>
      <c r="C16" s="1">
        <v>46</v>
      </c>
      <c r="D16" s="2">
        <f>B16/(B16+C16)</f>
        <v>0.6</v>
      </c>
      <c r="E16" s="4">
        <f>2</f>
        <v>2</v>
      </c>
      <c r="F16" s="1" t="s">
        <v>42</v>
      </c>
      <c r="G16" s="1">
        <v>-1.3</v>
      </c>
      <c r="H16" s="2">
        <f>(B16-G16)/(B16+C16)</f>
        <v>0.61130434782608689</v>
      </c>
      <c r="I16" s="4">
        <v>2</v>
      </c>
      <c r="J16" s="4">
        <f>Sheet1!$E16-Sheet1!$I16</f>
        <v>0</v>
      </c>
      <c r="K16" s="2">
        <f>Sheet1!$H16-Sheet1!$D16</f>
        <v>1.1304347826086913E-2</v>
      </c>
    </row>
    <row r="17" spans="1:11" x14ac:dyDescent="0.25">
      <c r="A17" s="1" t="s">
        <v>8</v>
      </c>
      <c r="B17" s="1">
        <v>63</v>
      </c>
      <c r="C17" s="1">
        <v>52</v>
      </c>
      <c r="D17" s="2">
        <f>B17/(B17+C17)</f>
        <v>0.54782608695652169</v>
      </c>
      <c r="E17" s="4">
        <v>7</v>
      </c>
      <c r="F17" s="1" t="s">
        <v>54</v>
      </c>
      <c r="G17" s="1">
        <v>-1.3</v>
      </c>
      <c r="H17" s="2">
        <f>(B17-G17)/(B17+C17)</f>
        <v>0.55913043478260871</v>
      </c>
      <c r="I17" s="4">
        <v>7</v>
      </c>
      <c r="J17" s="4">
        <f>Sheet1!$E17-Sheet1!$I17</f>
        <v>0</v>
      </c>
      <c r="K17" s="2">
        <f>Sheet1!$H17-Sheet1!$D17</f>
        <v>1.1304347826087024E-2</v>
      </c>
    </row>
    <row r="18" spans="1:11" x14ac:dyDescent="0.25">
      <c r="A18" s="1" t="s">
        <v>31</v>
      </c>
      <c r="B18" s="1">
        <v>38</v>
      </c>
      <c r="C18" s="1">
        <v>79</v>
      </c>
      <c r="D18" s="2">
        <f>B18/(B18+C18)</f>
        <v>0.3247863247863248</v>
      </c>
      <c r="E18" s="4">
        <v>30</v>
      </c>
      <c r="F18" s="1" t="s">
        <v>47</v>
      </c>
      <c r="G18" s="1">
        <v>-1.3</v>
      </c>
      <c r="H18" s="2">
        <f>(B18-G18)/(B18+C18)</f>
        <v>0.33589743589743587</v>
      </c>
      <c r="I18" s="4">
        <v>30</v>
      </c>
      <c r="J18" s="4">
        <f>Sheet1!$E18-Sheet1!$I18</f>
        <v>0</v>
      </c>
      <c r="K18" s="2">
        <f>Sheet1!$H18-Sheet1!$D18</f>
        <v>1.1111111111111072E-2</v>
      </c>
    </row>
    <row r="19" spans="1:11" x14ac:dyDescent="0.25">
      <c r="A19" s="1" t="s">
        <v>32</v>
      </c>
      <c r="B19" s="1">
        <v>63</v>
      </c>
      <c r="C19" s="1">
        <v>53</v>
      </c>
      <c r="D19" s="2">
        <f>B19/(B19+C19)</f>
        <v>0.5431034482758621</v>
      </c>
      <c r="E19" s="4">
        <v>9</v>
      </c>
      <c r="F19" s="1" t="s">
        <v>48</v>
      </c>
      <c r="G19" s="1">
        <v>-1.2</v>
      </c>
      <c r="H19" s="2">
        <f>(B19-G19)/(B19+C19)</f>
        <v>0.55344827586206902</v>
      </c>
      <c r="I19" s="4">
        <v>9</v>
      </c>
      <c r="J19" s="4">
        <f>Sheet1!$E19-Sheet1!$I19</f>
        <v>0</v>
      </c>
      <c r="K19" s="2">
        <f>Sheet1!$H19-Sheet1!$D19</f>
        <v>1.0344827586206917E-2</v>
      </c>
    </row>
    <row r="20" spans="1:11" x14ac:dyDescent="0.25">
      <c r="A20" s="1" t="s">
        <v>10</v>
      </c>
      <c r="B20" s="1">
        <v>55</v>
      </c>
      <c r="C20" s="1">
        <v>60</v>
      </c>
      <c r="D20" s="2">
        <f>B20/(B20+C20)</f>
        <v>0.47826086956521741</v>
      </c>
      <c r="E20" s="4">
        <v>18</v>
      </c>
      <c r="F20" s="1" t="s">
        <v>56</v>
      </c>
      <c r="G20" s="1">
        <v>-1.2</v>
      </c>
      <c r="H20" s="2">
        <f>(B20-G20)/(B20+C20)</f>
        <v>0.48869565217391309</v>
      </c>
      <c r="I20" s="4">
        <v>19</v>
      </c>
      <c r="J20" s="4">
        <f>Sheet1!$E20-Sheet1!$I20</f>
        <v>-1</v>
      </c>
      <c r="K20" s="2">
        <f>Sheet1!$H20-Sheet1!$D20</f>
        <v>1.0434782608695681E-2</v>
      </c>
    </row>
    <row r="21" spans="1:11" x14ac:dyDescent="0.25">
      <c r="A21" s="1" t="s">
        <v>9</v>
      </c>
      <c r="B21" s="1">
        <v>62</v>
      </c>
      <c r="C21" s="1">
        <v>53</v>
      </c>
      <c r="D21" s="2">
        <f>B21/(B21+C21)</f>
        <v>0.53913043478260869</v>
      </c>
      <c r="E21" s="4">
        <v>12</v>
      </c>
      <c r="F21" s="1" t="s">
        <v>55</v>
      </c>
      <c r="G21" s="1">
        <v>-1.1000000000000001</v>
      </c>
      <c r="H21" s="2">
        <f>(B21-G21)/(B21+C21)</f>
        <v>0.54869565217391303</v>
      </c>
      <c r="I21" s="4">
        <v>11</v>
      </c>
      <c r="J21" s="4">
        <f>Sheet1!$E21-Sheet1!$I21</f>
        <v>1</v>
      </c>
      <c r="K21" s="2">
        <f>Sheet1!$H21-Sheet1!$D21</f>
        <v>9.565217391304337E-3</v>
      </c>
    </row>
    <row r="22" spans="1:11" x14ac:dyDescent="0.25">
      <c r="A22" s="1" t="s">
        <v>20</v>
      </c>
      <c r="B22" s="1">
        <v>53</v>
      </c>
      <c r="C22" s="1">
        <v>64</v>
      </c>
      <c r="D22" s="2">
        <f>B22/(B22+C22)</f>
        <v>0.45299145299145299</v>
      </c>
      <c r="E22" s="4">
        <v>23</v>
      </c>
      <c r="F22" s="1" t="s">
        <v>66</v>
      </c>
      <c r="G22" s="1">
        <v>-1.1000000000000001</v>
      </c>
      <c r="H22" s="2">
        <f>(B22-G22)/(B22+C22)</f>
        <v>0.46239316239316242</v>
      </c>
      <c r="I22" s="4">
        <v>23</v>
      </c>
      <c r="J22" s="4">
        <f>Sheet1!$E22-Sheet1!$I22</f>
        <v>0</v>
      </c>
      <c r="K22" s="2">
        <f>Sheet1!$H22-Sheet1!$D22</f>
        <v>9.4017094017094238E-3</v>
      </c>
    </row>
    <row r="23" spans="1:11" x14ac:dyDescent="0.25">
      <c r="A23" s="1" t="s">
        <v>21</v>
      </c>
      <c r="B23" s="1">
        <v>72</v>
      </c>
      <c r="C23" s="1">
        <v>44</v>
      </c>
      <c r="D23" s="2">
        <f>B23/(B23+C23)</f>
        <v>0.62068965517241381</v>
      </c>
      <c r="E23" s="4">
        <v>1</v>
      </c>
      <c r="F23" s="1" t="s">
        <v>37</v>
      </c>
      <c r="G23" s="1">
        <v>-1</v>
      </c>
      <c r="H23" s="2">
        <f>(B23-G23)/(B23+C23)</f>
        <v>0.62931034482758619</v>
      </c>
      <c r="I23" s="4">
        <v>1</v>
      </c>
      <c r="J23" s="4">
        <f>Sheet1!$E23-Sheet1!$I23</f>
        <v>0</v>
      </c>
      <c r="K23" s="2">
        <f>Sheet1!$H23-Sheet1!$D23</f>
        <v>8.6206896551723755E-3</v>
      </c>
    </row>
    <row r="24" spans="1:11" x14ac:dyDescent="0.25">
      <c r="A24" s="1" t="s">
        <v>18</v>
      </c>
      <c r="B24" s="1">
        <v>61</v>
      </c>
      <c r="C24" s="1">
        <v>53</v>
      </c>
      <c r="D24" s="2">
        <f>B24/(B24+C24)</f>
        <v>0.53508771929824561</v>
      </c>
      <c r="E24" s="4">
        <v>13</v>
      </c>
      <c r="F24" s="1" t="s">
        <v>64</v>
      </c>
      <c r="G24" s="1">
        <v>-0.8</v>
      </c>
      <c r="H24" s="2">
        <f>(B24-G24)/(B24+C24)</f>
        <v>0.54210526315789476</v>
      </c>
      <c r="I24" s="4">
        <v>14</v>
      </c>
      <c r="J24" s="4">
        <f>Sheet1!$E24-Sheet1!$I24</f>
        <v>-1</v>
      </c>
      <c r="K24" s="2">
        <f>Sheet1!$H24-Sheet1!$D24</f>
        <v>7.0175438596491446E-3</v>
      </c>
    </row>
    <row r="25" spans="1:11" x14ac:dyDescent="0.25">
      <c r="A25" s="1" t="s">
        <v>34</v>
      </c>
      <c r="B25" s="1">
        <v>58</v>
      </c>
      <c r="C25" s="1">
        <v>57</v>
      </c>
      <c r="D25" s="2">
        <f>B25/(B25+C25)</f>
        <v>0.5043478260869565</v>
      </c>
      <c r="E25" s="4">
        <v>16</v>
      </c>
      <c r="F25" s="1" t="s">
        <v>50</v>
      </c>
      <c r="G25" s="1">
        <v>-0.8</v>
      </c>
      <c r="H25" s="2">
        <f>(B25-G25)/(B25+C25)</f>
        <v>0.51130434782608691</v>
      </c>
      <c r="I25" s="4">
        <v>16</v>
      </c>
      <c r="J25" s="4">
        <f>Sheet1!$E25-Sheet1!$I25</f>
        <v>0</v>
      </c>
      <c r="K25" s="2">
        <f>Sheet1!$H25-Sheet1!$D25</f>
        <v>6.9565217391304168E-3</v>
      </c>
    </row>
    <row r="26" spans="1:11" x14ac:dyDescent="0.25">
      <c r="A26" s="1" t="s">
        <v>11</v>
      </c>
      <c r="B26" s="1">
        <v>57</v>
      </c>
      <c r="C26" s="1">
        <v>59</v>
      </c>
      <c r="D26" s="2">
        <f>B26/(B26+C26)</f>
        <v>0.49137931034482757</v>
      </c>
      <c r="E26" s="4">
        <v>17</v>
      </c>
      <c r="F26" s="1" t="s">
        <v>57</v>
      </c>
      <c r="G26" s="1">
        <v>-0.8</v>
      </c>
      <c r="H26" s="2">
        <f>(B26-G26)/(B26+C26)</f>
        <v>0.49827586206896551</v>
      </c>
      <c r="I26" s="4">
        <v>17</v>
      </c>
      <c r="J26" s="4">
        <f>Sheet1!$E26-Sheet1!$I26</f>
        <v>0</v>
      </c>
      <c r="K26" s="2">
        <f>Sheet1!$H26-Sheet1!$D26</f>
        <v>6.8965517241379448E-3</v>
      </c>
    </row>
    <row r="27" spans="1:11" x14ac:dyDescent="0.25">
      <c r="A27" s="1" t="s">
        <v>35</v>
      </c>
      <c r="B27" s="1">
        <v>52</v>
      </c>
      <c r="C27" s="1">
        <v>65</v>
      </c>
      <c r="D27" s="2">
        <f>B27/(B27+C27)</f>
        <v>0.44444444444444442</v>
      </c>
      <c r="E27" s="4">
        <v>25</v>
      </c>
      <c r="F27" s="1" t="s">
        <v>51</v>
      </c>
      <c r="G27" s="1">
        <v>-0.8</v>
      </c>
      <c r="H27" s="2">
        <f>(B27-G27)/(B27+C27)</f>
        <v>0.45128205128205123</v>
      </c>
      <c r="I27" s="4">
        <v>27</v>
      </c>
      <c r="J27" s="4">
        <f>Sheet1!$E27-Sheet1!$I27</f>
        <v>-2</v>
      </c>
      <c r="K27" s="2">
        <f>Sheet1!$H27-Sheet1!$D27</f>
        <v>6.8376068376068133E-3</v>
      </c>
    </row>
    <row r="28" spans="1:11" x14ac:dyDescent="0.25">
      <c r="A28" s="1" t="s">
        <v>7</v>
      </c>
      <c r="B28" s="1">
        <v>68</v>
      </c>
      <c r="C28" s="1">
        <v>47</v>
      </c>
      <c r="D28" s="2">
        <f>B28/(B28+C28)</f>
        <v>0.59130434782608698</v>
      </c>
      <c r="E28" s="4">
        <v>3</v>
      </c>
      <c r="F28" s="1" t="s">
        <v>53</v>
      </c>
      <c r="G28" s="1">
        <v>-0.7</v>
      </c>
      <c r="H28" s="2">
        <f>(B28-G28)/(B28+C28)</f>
        <v>0.59739130434782606</v>
      </c>
      <c r="I28" s="4">
        <v>4</v>
      </c>
      <c r="J28" s="4">
        <f>Sheet1!$E28-Sheet1!$I28</f>
        <v>-1</v>
      </c>
      <c r="K28" s="2">
        <f>Sheet1!$H28-Sheet1!$D28</f>
        <v>6.0869565217390731E-3</v>
      </c>
    </row>
    <row r="29" spans="1:11" x14ac:dyDescent="0.25">
      <c r="A29" s="1" t="s">
        <v>27</v>
      </c>
      <c r="B29" s="1">
        <v>64</v>
      </c>
      <c r="C29" s="1">
        <v>51</v>
      </c>
      <c r="D29" s="2">
        <f>B29/(B29+C29)</f>
        <v>0.55652173913043479</v>
      </c>
      <c r="E29" s="4">
        <v>6</v>
      </c>
      <c r="F29" s="1" t="s">
        <v>43</v>
      </c>
      <c r="G29" s="1">
        <v>-0.6</v>
      </c>
      <c r="H29" s="2">
        <f>(B29-G29)/(B29+C29)</f>
        <v>0.56173913043478252</v>
      </c>
      <c r="I29" s="4">
        <v>6</v>
      </c>
      <c r="J29" s="4">
        <f>Sheet1!$E29-Sheet1!$I29</f>
        <v>0</v>
      </c>
      <c r="K29" s="2">
        <f>Sheet1!$H29-Sheet1!$D29</f>
        <v>5.2173913043477294E-3</v>
      </c>
    </row>
    <row r="30" spans="1:11" x14ac:dyDescent="0.25">
      <c r="A30" s="1" t="s">
        <v>12</v>
      </c>
      <c r="B30" s="1">
        <v>62</v>
      </c>
      <c r="C30" s="1">
        <v>52</v>
      </c>
      <c r="D30" s="2">
        <f>B30/(B30+C30)</f>
        <v>0.54385964912280704</v>
      </c>
      <c r="E30" s="4">
        <v>8</v>
      </c>
      <c r="F30" s="1" t="s">
        <v>58</v>
      </c>
      <c r="G30" s="1">
        <v>-0.6</v>
      </c>
      <c r="H30" s="2">
        <f>(B30-G30)/(B30+C30)</f>
        <v>0.5491228070175439</v>
      </c>
      <c r="I30" s="4">
        <v>10</v>
      </c>
      <c r="J30" s="4">
        <f>Sheet1!$E30-Sheet1!$I30</f>
        <v>-2</v>
      </c>
      <c r="K30" s="2">
        <f>Sheet1!$H30-Sheet1!$D30</f>
        <v>5.2631578947368585E-3</v>
      </c>
    </row>
    <row r="31" spans="1:11" x14ac:dyDescent="0.25">
      <c r="A31" s="1" t="s">
        <v>28</v>
      </c>
      <c r="B31" s="1">
        <v>62</v>
      </c>
      <c r="C31" s="1">
        <v>53</v>
      </c>
      <c r="D31" s="2">
        <f>B31/(B31+C31)</f>
        <v>0.53913043478260869</v>
      </c>
      <c r="E31" s="4">
        <v>11</v>
      </c>
      <c r="F31" s="1" t="s">
        <v>44</v>
      </c>
      <c r="G31" s="1">
        <v>-0.4</v>
      </c>
      <c r="H31" s="2">
        <f>(B31-G31)/(B31+C31)</f>
        <v>0.54260869565217396</v>
      </c>
      <c r="I31" s="4">
        <v>12</v>
      </c>
      <c r="J31" s="4">
        <f>Sheet1!$E31-Sheet1!$I31</f>
        <v>-1</v>
      </c>
      <c r="K31" s="2">
        <f>Sheet1!$H31-Sheet1!$D31</f>
        <v>3.4782608695652639E-3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Morash</dc:creator>
  <cp:lastModifiedBy>Sean Morash</cp:lastModifiedBy>
  <dcterms:created xsi:type="dcterms:W3CDTF">2012-08-14T15:28:46Z</dcterms:created>
  <dcterms:modified xsi:type="dcterms:W3CDTF">2012-08-14T16:24:09Z</dcterms:modified>
</cp:coreProperties>
</file>